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mmary" sheetId="1" r:id="rId1"/>
    <sheet name="Item comparison" sheetId="2" r:id="rId2"/>
    <sheet name="Arithmetical check" sheetId="3" r:id="rId3"/>
    <sheet name="Qualifications and gaps" sheetId="4" r:id="rId4"/>
    <sheet name="Basis" sheetId="5" r:id="rId5"/>
  </sheets>
  <definedNames>
    <definedName name="_xlnm.Print_Titles" localSheetId="1">'Item comparison'!$1:$2</definedName>
  </definedNames>
  <calcPr calcId="124519" fullCalcOnLoad="1"/>
</workbook>
</file>

<file path=xl/comments1.xml><?xml version="1.0" encoding="utf-8"?>
<comments xmlns="http://schemas.openxmlformats.org/spreadsheetml/2006/main">
  <authors>
    <author/>
  </authors>
  <commentList>
    <comment ref="B5" authorId="0">
      <text>
        <r>
          <rPr>
            <sz val="9"/>
            <color indexed="81"/>
            <rFont val="Arial"/>
            <family val="2"/>
          </rPr>
          <t>Tender from Hartfield Build Ltd, dated 5 November 2026, priced schedule, tender total</t>
        </r>
      </text>
    </comment>
    <comment ref="C5" authorId="0">
      <text>
        <r>
          <rPr>
            <sz val="9"/>
            <color indexed="81"/>
            <rFont val="Arial"/>
            <family val="2"/>
          </rPr>
          <t>Tender from Mereworth Builders Ltd, dated 5 November 2026, page 1</t>
        </r>
      </text>
    </comment>
    <comment ref="D5" authorId="0">
      <text>
        <r>
          <rPr>
            <sz val="9"/>
            <color indexed="81"/>
            <rFont val="Arial"/>
            <family val="2"/>
          </rPr>
          <t>Tender from Oakden Construction Ltd, dated 6 November 2026, page 1</t>
        </r>
      </text>
    </comment>
    <comment ref="C9" authorId="0">
      <text>
        <r>
          <rPr>
            <sz val="9"/>
            <color indexed="81"/>
            <rFont val="Arial"/>
            <family val="2"/>
          </rPr>
          <t>2.1 Remove existing rear wall incl. window W01 between party wall and new pier – £960.50
2.2 Break out existing patio and dispose – £616
4.1 Steel beam S1 UB 203x133x25 with padstones, incl. temporary works – £3,000
“Note: removal of the rear wall and the steel beam are not included - we suggest the client’s structural engineer arranges this separately.” – £0</t>
        </r>
      </text>
    </comment>
    <comment ref="D9" authorId="0">
      <text>
        <r>
          <rPr>
            <sz val="9"/>
            <color indexed="81"/>
            <rFont val="Arial"/>
            <family val="2"/>
          </rPr>
          <t>“Our price excludes the removal and disposal of any asbestos-containing materials.” – not valued
“Foundations priced at 1.0 m depth; any extra depth charged at daywork rates.” – not valued
10.1 We have allowed GBP 2,000 for the drainage provisional sum based on our experience. – £0</t>
        </r>
      </text>
    </comment>
    <comment ref="B12" authorId="0">
      <text>
        <r>
          <rPr>
            <sz val="9"/>
            <color indexed="81"/>
            <rFont val="Arial"/>
            <family val="2"/>
          </rPr>
          <t>Tender from Hartfield Build Ltd, dated 5 November 2026</t>
        </r>
      </text>
    </comment>
    <comment ref="C12" authorId="0">
      <text>
        <r>
          <rPr>
            <sz val="9"/>
            <color indexed="81"/>
            <rFont val="Arial"/>
            <family val="2"/>
          </rPr>
          <t>Tender from Mereworth Builders Ltd, dated 5 November 2026</t>
        </r>
      </text>
    </comment>
    <comment ref="D12" authorId="0">
      <text>
        <r>
          <rPr>
            <sz val="9"/>
            <color indexed="81"/>
            <rFont val="Arial"/>
            <family val="2"/>
          </rPr>
          <t>Tender from Oakden Construction Ltd, dated 6 November 2026</t>
        </r>
      </text>
    </comment>
  </commentList>
</comments>
</file>

<file path=xl/comments2.xml><?xml version="1.0" encoding="utf-8"?>
<comments xmlns="http://schemas.openxmlformats.org/spreadsheetml/2006/main">
  <authors>
    <author/>
  </authors>
  <commentList>
    <comment ref="I3" authorId="0">
      <text>
        <r>
          <rPr>
            <sz val="9"/>
            <color indexed="81"/>
            <rFont val="Arial"/>
            <family val="2"/>
          </rPr>
          <t>Tender from Mereworth Builders Ltd, dated 5 November 2026</t>
        </r>
      </text>
    </comment>
    <comment ref="L3" authorId="0">
      <text>
        <r>
          <rPr>
            <sz val="9"/>
            <color indexed="81"/>
            <rFont val="Arial"/>
            <family val="2"/>
          </rPr>
          <t>Tender from Oakden Construction Ltd, dated 6 November 2026</t>
        </r>
      </text>
    </comment>
    <comment ref="I4" authorId="0">
      <text>
        <r>
          <rPr>
            <sz val="9"/>
            <color indexed="81"/>
            <rFont val="Arial"/>
            <family val="2"/>
          </rPr>
          <t>Tender from Mereworth Builders Ltd, dated 5 November 2026</t>
        </r>
      </text>
    </comment>
    <comment ref="L4" authorId="0">
      <text>
        <r>
          <rPr>
            <sz val="9"/>
            <color indexed="81"/>
            <rFont val="Arial"/>
            <family val="2"/>
          </rPr>
          <t>Tender from Oakden Construction Ltd, dated 6 November 2026</t>
        </r>
      </text>
    </comment>
    <comment ref="I5" authorId="0">
      <text>
        <r>
          <rPr>
            <sz val="9"/>
            <color indexed="81"/>
            <rFont val="Arial"/>
            <family val="2"/>
          </rPr>
          <t>Tender from Mereworth Builders Ltd, dated 5 November 2026</t>
        </r>
      </text>
    </comment>
    <comment ref="L5" authorId="0">
      <text>
        <r>
          <rPr>
            <sz val="9"/>
            <color indexed="81"/>
            <rFont val="Arial"/>
            <family val="2"/>
          </rPr>
          <t>Tender from Oakden Construction Ltd, dated 6 November 2026</t>
        </r>
      </text>
    </comment>
    <comment ref="I6" authorId="0">
      <text>
        <r>
          <rPr>
            <sz val="9"/>
            <color indexed="81"/>
            <rFont val="Arial"/>
            <family val="2"/>
          </rPr>
          <t>Tender from Mereworth Builders Ltd, dated 5 November 2026</t>
        </r>
      </text>
    </comment>
    <comment ref="L6" authorId="0">
      <text>
        <r>
          <rPr>
            <sz val="9"/>
            <color indexed="81"/>
            <rFont val="Arial"/>
            <family val="2"/>
          </rPr>
          <t>Tender from Oakden Construction Ltd, dated 6 November 2026</t>
        </r>
      </text>
    </comment>
    <comment ref="I7" authorId="0">
      <text>
        <r>
          <rPr>
            <sz val="9"/>
            <color indexed="81"/>
            <rFont val="Arial"/>
            <family val="2"/>
          </rPr>
          <t>Tender from Mereworth Builders Ltd, dated 5 November 2026</t>
        </r>
      </text>
    </comment>
    <comment ref="L7" authorId="0">
      <text>
        <r>
          <rPr>
            <sz val="9"/>
            <color indexed="81"/>
            <rFont val="Arial"/>
            <family val="2"/>
          </rPr>
          <t>Tender from Oakden Construction Ltd, dated 6 November 2026</t>
        </r>
      </text>
    </comment>
    <comment ref="I8" authorId="0">
      <text>
        <r>
          <rPr>
            <sz val="9"/>
            <color indexed="81"/>
            <rFont val="Arial"/>
            <family val="2"/>
          </rPr>
          <t>Tender from Mereworth Builders Ltd, dated 5 November 2026</t>
        </r>
      </text>
    </comment>
    <comment ref="L8" authorId="0">
      <text>
        <r>
          <rPr>
            <sz val="9"/>
            <color indexed="81"/>
            <rFont val="Arial"/>
            <family val="2"/>
          </rPr>
          <t>Tender from Oakden Construction Ltd, dated 6 November 2026</t>
        </r>
      </text>
    </comment>
    <comment ref="I9" authorId="0">
      <text>
        <r>
          <rPr>
            <sz val="9"/>
            <color indexed="81"/>
            <rFont val="Arial"/>
            <family val="2"/>
          </rPr>
          <t>Tender from Mereworth Builders Ltd, dated 5 November 2026</t>
        </r>
      </text>
    </comment>
    <comment ref="L9" authorId="0">
      <text>
        <r>
          <rPr>
            <sz val="9"/>
            <color indexed="81"/>
            <rFont val="Arial"/>
            <family val="2"/>
          </rPr>
          <t>Tender from Oakden Construction Ltd, dated 6 November 2026</t>
        </r>
      </text>
    </comment>
    <comment ref="I10" authorId="0">
      <text>
        <r>
          <rPr>
            <sz val="9"/>
            <color indexed="81"/>
            <rFont val="Arial"/>
            <family val="2"/>
          </rPr>
          <t>Tender from Mereworth Builders Ltd, dated 5 November 2026</t>
        </r>
      </text>
    </comment>
    <comment ref="L10" authorId="0">
      <text>
        <r>
          <rPr>
            <sz val="9"/>
            <color indexed="81"/>
            <rFont val="Arial"/>
            <family val="2"/>
          </rPr>
          <t>Tender from Oakden Construction Ltd, dated 6 November 2026</t>
        </r>
      </text>
    </comment>
    <comment ref="I11" authorId="0">
      <text>
        <r>
          <rPr>
            <sz val="9"/>
            <color indexed="81"/>
            <rFont val="Arial"/>
            <family val="2"/>
          </rPr>
          <t>Tender from Mereworth Builders Ltd, dated 5 November 2026</t>
        </r>
      </text>
    </comment>
    <comment ref="L11" authorId="0">
      <text>
        <r>
          <rPr>
            <sz val="9"/>
            <color indexed="81"/>
            <rFont val="Arial"/>
            <family val="2"/>
          </rPr>
          <t>Tender from Oakden Construction Ltd, dated 6 November 2026</t>
        </r>
      </text>
    </comment>
    <comment ref="I12" authorId="0">
      <text>
        <r>
          <rPr>
            <sz val="9"/>
            <color indexed="81"/>
            <rFont val="Arial"/>
            <family val="2"/>
          </rPr>
          <t>Tender from Mereworth Builders Ltd, dated 5 November 2026</t>
        </r>
      </text>
    </comment>
    <comment ref="L12" authorId="0">
      <text>
        <r>
          <rPr>
            <sz val="9"/>
            <color indexed="81"/>
            <rFont val="Arial"/>
            <family val="2"/>
          </rPr>
          <t>Tender from Oakden Construction Ltd, dated 6 November 2026</t>
        </r>
      </text>
    </comment>
    <comment ref="F13" authorId="0">
      <text>
        <r>
          <rPr>
            <sz val="9"/>
            <color indexed="81"/>
            <rFont val="Arial"/>
            <family val="2"/>
          </rPr>
          <t>Quantity × rate gives £2,900.00; the tender shows £3,900.00. Tender from Hartfield Build Ltd, dated 5 November 2026, priced schedule, item 6.2</t>
        </r>
      </text>
    </comment>
    <comment ref="I13" authorId="0">
      <text>
        <r>
          <rPr>
            <sz val="9"/>
            <color indexed="81"/>
            <rFont val="Arial"/>
            <family val="2"/>
          </rPr>
          <t>Tender from Mereworth Builders Ltd, dated 5 November 2026</t>
        </r>
      </text>
    </comment>
    <comment ref="L13" authorId="0">
      <text>
        <r>
          <rPr>
            <sz val="9"/>
            <color indexed="81"/>
            <rFont val="Arial"/>
            <family val="2"/>
          </rPr>
          <t>Tender from Oakden Construction Ltd, dated 6 November 2026</t>
        </r>
      </text>
    </comment>
    <comment ref="I14" authorId="0">
      <text>
        <r>
          <rPr>
            <sz val="9"/>
            <color indexed="81"/>
            <rFont val="Arial"/>
            <family val="2"/>
          </rPr>
          <t>Tender from Mereworth Builders Ltd, dated 5 November 2026</t>
        </r>
      </text>
    </comment>
    <comment ref="L14" authorId="0">
      <text>
        <r>
          <rPr>
            <sz val="9"/>
            <color indexed="81"/>
            <rFont val="Arial"/>
            <family val="2"/>
          </rPr>
          <t>Tender from Oakden Construction Ltd, dated 6 November 2026</t>
        </r>
      </text>
    </comment>
    <comment ref="I15" authorId="0">
      <text>
        <r>
          <rPr>
            <sz val="9"/>
            <color indexed="81"/>
            <rFont val="Arial"/>
            <family val="2"/>
          </rPr>
          <t>Tender from Mereworth Builders Ltd, dated 5 November 2026</t>
        </r>
      </text>
    </comment>
    <comment ref="L15" authorId="0">
      <text>
        <r>
          <rPr>
            <sz val="9"/>
            <color indexed="81"/>
            <rFont val="Arial"/>
            <family val="2"/>
          </rPr>
          <t>Tender from Oakden Construction Ltd, dated 6 November 2026</t>
        </r>
      </text>
    </comment>
    <comment ref="I16" authorId="0">
      <text>
        <r>
          <rPr>
            <sz val="9"/>
            <color indexed="81"/>
            <rFont val="Arial"/>
            <family val="2"/>
          </rPr>
          <t>Tender from Mereworth Builders Ltd, dated 5 November 2026</t>
        </r>
      </text>
    </comment>
    <comment ref="L16" authorId="0">
      <text>
        <r>
          <rPr>
            <sz val="9"/>
            <color indexed="81"/>
            <rFont val="Arial"/>
            <family val="2"/>
          </rPr>
          <t>Tender from Oakden Construction Ltd, dated 6 November 2026</t>
        </r>
      </text>
    </comment>
    <comment ref="I17" authorId="0">
      <text>
        <r>
          <rPr>
            <sz val="9"/>
            <color indexed="81"/>
            <rFont val="Arial"/>
            <family val="2"/>
          </rPr>
          <t>Tender from Mereworth Builders Ltd, dated 5 November 2026</t>
        </r>
      </text>
    </comment>
    <comment ref="L17" authorId="0">
      <text>
        <r>
          <rPr>
            <sz val="9"/>
            <color indexed="81"/>
            <rFont val="Arial"/>
            <family val="2"/>
          </rPr>
          <t>Tender from Oakden Construction Ltd, dated 6 November 2026</t>
        </r>
      </text>
    </comment>
    <comment ref="I18" authorId="0">
      <text>
        <r>
          <rPr>
            <sz val="9"/>
            <color indexed="81"/>
            <rFont val="Arial"/>
            <family val="2"/>
          </rPr>
          <t>Tender from Mereworth Builders Ltd, dated 5 November 2026</t>
        </r>
      </text>
    </comment>
    <comment ref="L18" authorId="0">
      <text>
        <r>
          <rPr>
            <sz val="9"/>
            <color indexed="81"/>
            <rFont val="Arial"/>
            <family val="2"/>
          </rPr>
          <t>Tender from Oakden Construction Ltd, dated 6 November 2026</t>
        </r>
      </text>
    </comment>
    <comment ref="I19" authorId="0">
      <text>
        <r>
          <rPr>
            <sz val="9"/>
            <color indexed="81"/>
            <rFont val="Arial"/>
            <family val="2"/>
          </rPr>
          <t>Tender from Mereworth Builders Ltd, dated 5 November 2026</t>
        </r>
      </text>
    </comment>
    <comment ref="L19" authorId="0">
      <text>
        <r>
          <rPr>
            <sz val="9"/>
            <color indexed="81"/>
            <rFont val="Arial"/>
            <family val="2"/>
          </rPr>
          <t>Tender from Oakden Construction Ltd, dated 6 November 2026</t>
        </r>
      </text>
    </comment>
    <comment ref="I20" authorId="0">
      <text>
        <r>
          <rPr>
            <sz val="9"/>
            <color indexed="81"/>
            <rFont val="Arial"/>
            <family val="2"/>
          </rPr>
          <t>Tender from Mereworth Builders Ltd, dated 5 November 2026</t>
        </r>
      </text>
    </comment>
    <comment ref="L20" authorId="0">
      <text>
        <r>
          <rPr>
            <sz val="9"/>
            <color indexed="81"/>
            <rFont val="Arial"/>
            <family val="2"/>
          </rPr>
          <t>Tender from Oakden Construction Ltd, dated 6 November 2026</t>
        </r>
      </text>
    </comment>
    <comment ref="I21" authorId="0">
      <text>
        <r>
          <rPr>
            <sz val="9"/>
            <color indexed="81"/>
            <rFont val="Arial"/>
            <family val="2"/>
          </rPr>
          <t>Tender from Mereworth Builders Ltd, dated 5 November 2026</t>
        </r>
      </text>
    </comment>
    <comment ref="I22" authorId="0">
      <text>
        <r>
          <rPr>
            <sz val="9"/>
            <color indexed="81"/>
            <rFont val="Arial"/>
            <family val="2"/>
          </rPr>
          <t>Tender from Mereworth Builders Ltd, dated 5 November 2026</t>
        </r>
      </text>
    </comment>
    <comment ref="I23" authorId="0">
      <text>
        <r>
          <rPr>
            <sz val="9"/>
            <color indexed="81"/>
            <rFont val="Arial"/>
            <family val="2"/>
          </rPr>
          <t>Tender from Mereworth Builders Ltd, dated 5 November 2026</t>
        </r>
      </text>
    </comment>
    <comment ref="L23" authorId="0">
      <text>
        <r>
          <rPr>
            <sz val="9"/>
            <color indexed="81"/>
            <rFont val="Arial"/>
            <family val="2"/>
          </rPr>
          <t>Tender from Oakden Construction Ltd, dated 6 November 2026</t>
        </r>
      </text>
    </comment>
  </commentList>
</comments>
</file>

<file path=xl/sharedStrings.xml><?xml version="1.0" encoding="utf-8"?>
<sst xmlns="http://schemas.openxmlformats.org/spreadsheetml/2006/main" count="210" uniqueCount="121">
  <si>
    <t>Tender analysis</t>
  </si>
  <si>
    <t>14 Larch Walk – rear extension, Sevenoaks TN13 · 6 November 2026</t>
  </si>
  <si>
    <t>Hartfield Build Ltd</t>
  </si>
  <si>
    <t>Mereworth Builders Ltd</t>
  </si>
  <si>
    <t>Oakden Construction Ltd</t>
  </si>
  <si>
    <t>Yes</t>
  </si>
  <si>
    <t>1 January 2027</t>
  </si>
  <si>
    <t>5 January 2027</t>
  </si>
  <si>
    <t>6 December 2026</t>
  </si>
  <si>
    <t>Tender sum as submitted (excl. VAT)</t>
  </si>
  <si>
    <t>Items recalculated (quantity × rate)</t>
  </si>
  <si>
    <t>Difference (tender sum less recalculated items)</t>
  </si>
  <si>
    <t>Provisional and prime cost sums levelled to the schedule</t>
  </si>
  <si>
    <t>Items not priced or excluded (added for comparison)</t>
  </si>
  <si>
    <t>Quantities changed by the tenderer (re-priced)</t>
  </si>
  <si>
    <t>Adjusted for comparison (excl. VAT)</t>
  </si>
  <si>
    <t>Registered for VAT</t>
  </si>
  <si>
    <t>VAT at 20%</t>
  </si>
  <si>
    <t>Adjusted including VAT</t>
  </si>
  <si>
    <t>Rank</t>
  </si>
  <si>
    <t>Construction period (weeks)</t>
  </si>
  <si>
    <t>Tender open for acceptance (days)</t>
  </si>
  <si>
    <t>Open for acceptance until</t>
  </si>
  <si>
    <t>As a private client you cannot recover VAT, so the tenders are compared including VAT.</t>
  </si>
  <si>
    <t>Items a tenderer did not price are added at the median of the other tenderers’ prices, for comparison only.</t>
  </si>
  <si>
    <t>Ref</t>
  </si>
  <si>
    <t>Description</t>
  </si>
  <si>
    <t>Qty</t>
  </si>
  <si>
    <t>Unit</t>
  </si>
  <si>
    <t>Rate</t>
  </si>
  <si>
    <t>Amount</t>
  </si>
  <si>
    <t>Qty × rate</t>
  </si>
  <si>
    <t>1</t>
  </si>
  <si>
    <t>Site set-up, welfare, scaffold, protection, skip, insurances, construction phase plan</t>
  </si>
  <si>
    <t>item</t>
  </si>
  <si>
    <t>in section total</t>
  </si>
  <si>
    <t>2.1</t>
  </si>
  <si>
    <t>Remove existing rear wall incl. window W01 between party wall and new pier</t>
  </si>
  <si>
    <t>m²</t>
  </si>
  <si>
    <t>not priced</t>
  </si>
  <si>
    <t>2.2</t>
  </si>
  <si>
    <t>Break out existing patio and dispose</t>
  </si>
  <si>
    <t>3.1</t>
  </si>
  <si>
    <t>Excavate strip foundations 1.0 m deep, cart away</t>
  </si>
  <si>
    <t>m³</t>
  </si>
  <si>
    <t>3.2</t>
  </si>
  <si>
    <t>Concrete strip foundations 600 wide x 225 thick</t>
  </si>
  <si>
    <t>m</t>
  </si>
  <si>
    <t>3.3</t>
  </si>
  <si>
    <t>Ground bearing slab 150 on 100 PIR and DPM</t>
  </si>
  <si>
    <t>4.1</t>
  </si>
  <si>
    <t>Steel beam S1 UB 203x133x25 with padstones, incl. temporary works</t>
  </si>
  <si>
    <t>5.1</t>
  </si>
  <si>
    <t>300 cavity wall, facing brick to match, full-fill insulation, block inner leaf</t>
  </si>
  <si>
    <t>5.2</t>
  </si>
  <si>
    <t>Brick parapet with reconstituted stone coping</t>
  </si>
  <si>
    <t>6.1</t>
  </si>
  <si>
    <t>Flat roof warm deck incl. joists, OSB, 150 PIR, single-ply membrane</t>
  </si>
  <si>
    <t>6.2</t>
  </si>
  <si>
    <t>Rooflights RL1, RL2 1000 x 1500, supply and fix incl. upstands</t>
  </si>
  <si>
    <t>nr</t>
  </si>
  <si>
    <t>7.1</t>
  </si>
  <si>
    <t>Aluminium bifold doors D10 4000 x 2100</t>
  </si>
  <si>
    <t>7.2</t>
  </si>
  <si>
    <t>Aluminium window W10 1500 x 1200</t>
  </si>
  <si>
    <t>8.1</t>
  </si>
  <si>
    <t>Plaster and skim to walls</t>
  </si>
  <si>
    <t>8.2</t>
  </si>
  <si>
    <t>Plaster and skim to ceiling</t>
  </si>
  <si>
    <t>8.3</t>
  </si>
  <si>
    <t>Engineered oak floor, PC sum GBP 45/m2 supply, fix</t>
  </si>
  <si>
    <t>9.1</t>
  </si>
  <si>
    <t>Underfloor heating to the extension, connect to existing boiler</t>
  </si>
  <si>
    <t>9.2</t>
  </si>
  <si>
    <t>Electrics: 12 sockets, 8 downlights, 2 pendants, testing and certificate</t>
  </si>
  <si>
    <t>10.1</t>
  </si>
  <si>
    <t>Provisional sum: drain diversion / build-over works</t>
  </si>
  <si>
    <t>10.2</t>
  </si>
  <si>
    <t>Provisional sum: fitting client-supplied kitchen</t>
  </si>
  <si>
    <t>11</t>
  </si>
  <si>
    <t>Contingency</t>
  </si>
  <si>
    <t>The amounts are shown as tendered. The column ‘Qty × rate’ recalculates each priced item; a red cell differs from the amount tendered (see ‘Arithmetical check’).</t>
  </si>
  <si>
    <t>Tenderer</t>
  </si>
  <si>
    <t>As priced</t>
  </si>
  <si>
    <t>Correct amount</t>
  </si>
  <si>
    <t>Difference</t>
  </si>
  <si>
    <t>Location</t>
  </si>
  <si>
    <t>Tender from Hartfield Build Ltd, dated 5 November 2026, priced schedule, item 6.2</t>
  </si>
  <si>
    <t>Type</t>
  </si>
  <si>
    <t>Item or tenderer’s wording</t>
  </si>
  <si>
    <t>Value for comparison</t>
  </si>
  <si>
    <t>Basis</t>
  </si>
  <si>
    <t>Not priced</t>
  </si>
  <si>
    <t>2.1 Remove existing rear wall incl. window W01 between party wall and new pier</t>
  </si>
  <si>
    <t>Tender from Mereworth Builders Ltd, dated 5 November 2026</t>
  </si>
  <si>
    <t>the other tenderer’s price</t>
  </si>
  <si>
    <t>2.2 Break out existing patio and dispose</t>
  </si>
  <si>
    <t>4.1 Steel beam S1 UB 203x133x25 with padstones, incl. temporary works</t>
  </si>
  <si>
    <t>median of 2 other prices</t>
  </si>
  <si>
    <t>Exclusion</t>
  </si>
  <si>
    <t>“Note: removal of the rear wall and the steel beam are not included - we suggest the client’s structural engineer arranges this separately.”</t>
  </si>
  <si>
    <t>Tender from Mereworth Builders Ltd, dated 5 November 2026, page 1</t>
  </si>
  <si>
    <t>Demolition and structure are allowed for separately under missing work in the comparison; no further addition is made here. Patio removal is not expressly addressed and needs confirmation.</t>
  </si>
  <si>
    <t>“Our price excludes the removal and disposal of any asbestos-containing materials.”</t>
  </si>
  <si>
    <t>Tender from Oakden Construction Ltd, dated 6 November 2026, page 1</t>
  </si>
  <si>
    <t>not valued</t>
  </si>
  <si>
    <t>outstanding; may change the ranking</t>
  </si>
  <si>
    <t>Qualification</t>
  </si>
  <si>
    <t>“Foundations priced at 1.0 m depth; any extra depth charged at daywork rates.”</t>
  </si>
  <si>
    <t>“We have allowed GBP 2,000 for the drainage provisional sum based on our experience.”</t>
  </si>
  <si>
    <t>The drainage allowance is increased by £1,000 excluding VAT separately in the comparison to restore the issued £3,000 allowance; no further addition is made for this wording.</t>
  </si>
  <si>
    <t>Basis of this analysis</t>
  </si>
  <si>
    <t>Before the invitation is sent, the employer decides whether errors in priced documents are dealt with under Alternative 1 or Alternative 2; the choice is stated in the invitation. – JCT Tendering Practice Note 2024, section ‘Examination of Priced Documents and Errors’ (PN/Tender 2024)</t>
  </si>
  <si>
    <t>Alternative 1: the tenderer is told of the errors and either confirms the tender or withdraws it; the tender sum is not corrected. On confirmation, all rates and prices except preliminaries, contingencies, prime cost sums and provisional sums are adjusted in the same proportion, and both parties initial the adjusted document. – JCT Tendering Practice Note 2024, section ‘The Alternative Provisions’ (PN/Tender 2024)</t>
  </si>
  <si>
    <t>A tenderer who qualifies a tender is given the chance to withdraw the qualification without changing the price; otherwise the tender may be rejected. – JCT Tendering Practice Note 2024 (PN/Tender 2024)</t>
  </si>
  <si>
    <t>After examination the lowest (or best) tender free of errors is recommended to the employer for acceptance; all tenderers are told promptly (for a private employer after the award), and the prices of unsuccessful tenderers are not linked to their names. – JCT Tendering Practice Note 2024, section ‘Recommendation, award and notification to tenderers’ (PN/Tender 2024)</t>
  </si>
  <si>
    <t>Building work to an existing building (extension, alteration, renovation, loft conversion) is normally standard-rated; section 2.1 lists exceptions, among them alterations for a disabled person (0%) and the installation of mobility aids for the elderly in their home (5%). A tenderer who charges another rate is asked which rate applies and why. – HMRC VAT Notice 708, section 2.1 (last updated 26 August 2026)</t>
  </si>
  <si>
    <t>A business must not show VAT as a separate item on its invoices until it has received its VAT registration number. – HMRC VAT Notice 700/1, section 5.1 (updated 5 August 2026)</t>
  </si>
  <si>
    <t>A business must register for VAT when its taxable turnover for the last 12 months goes over £90,000 (the VAT threshold); below it, registration is voluntary. – GOV.UK, ‘Register for VAT: when to register’ (undated page)</t>
  </si>
  <si>
    <t>HMRC’s online service checks whether a UK VAT registration number is valid and to which business name and address it is registered. – GOV.UK, ‘Check a UK VAT number’ (service page, checked 9 October 2026)</t>
  </si>
  <si>
    <t>3 to 6 tenders are usually enough (design and build at most 4). – JCT Tendering Practice Note 2024, section ‘Number of Tenderers and debriefing’ (PN/Tender 2024)</t>
  </si>
</sst>
</file>

<file path=xl/styles.xml><?xml version="1.0" encoding="utf-8"?>
<styleSheet xmlns="http://schemas.openxmlformats.org/spreadsheetml/2006/main">
  <numFmts count="3">
    <numFmt numFmtId="164" formatCode="£#,##0.00;-£#,##0.00"/>
    <numFmt numFmtId="165" formatCode="#,##0.00"/>
    <numFmt numFmtId="166" formatCode="£#,##0.00"/>
  </numFmts>
  <fonts count="6">
    <font>
      <sz val="11"/>
      <color theme="1"/>
      <name val="Calibri"/>
      <family val="2"/>
      <scheme val="minor"/>
    </font>
    <font>
      <b/>
      <sz val="14"/>
      <color theme="1"/>
      <name val="Arial"/>
      <family val="2"/>
    </font>
    <font>
      <sz val="9"/>
      <color rgb="FF5A5A5A"/>
      <name val="Arial"/>
      <family val="2"/>
    </font>
    <font>
      <b/>
      <sz val="9"/>
      <color theme="1"/>
      <name val="Arial"/>
      <family val="2"/>
    </font>
    <font>
      <sz val="9"/>
      <color theme="1"/>
      <name val="Arial"/>
      <family val="2"/>
    </font>
    <font>
      <sz val="8"/>
      <color indexed="81"/>
      <name val="Tahoma"/>
      <family val="2"/>
    </font>
  </fonts>
  <fills count="4">
    <fill>
      <patternFill patternType="none"/>
    </fill>
    <fill>
      <patternFill patternType="gray125"/>
    </fill>
    <fill>
      <patternFill patternType="solid">
        <fgColor rgb="FFF1F0EC"/>
        <bgColor indexed="64"/>
      </patternFill>
    </fill>
    <fill>
      <patternFill patternType="solid">
        <fgColor rgb="FFFBE3DC"/>
        <bgColor indexed="64"/>
      </patternFill>
    </fill>
  </fills>
  <borders count="3">
    <border>
      <left/>
      <right/>
      <top/>
      <bottom/>
      <diagonal/>
    </border>
    <border>
      <left/>
      <right/>
      <top/>
      <bottom style="thin">
        <color auto="1"/>
      </bottom>
      <diagonal/>
    </border>
    <border>
      <left/>
      <right/>
      <top style="thin">
        <color auto="1"/>
      </top>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0" xfId="0" applyFont="1" applyAlignment="1">
      <alignment vertical="top" wrapText="1"/>
    </xf>
    <xf numFmtId="164" fontId="4" fillId="0" borderId="0" xfId="0" applyNumberFormat="1" applyFont="1" applyAlignment="1">
      <alignment vertical="top"/>
    </xf>
    <xf numFmtId="0" fontId="3" fillId="0" borderId="0" xfId="0" applyFont="1" applyAlignment="1">
      <alignment vertical="top" wrapText="1"/>
    </xf>
    <xf numFmtId="164" fontId="3" fillId="0" borderId="2" xfId="0" applyNumberFormat="1" applyFont="1" applyBorder="1" applyAlignment="1">
      <alignment vertical="top"/>
    </xf>
    <xf numFmtId="1" fontId="4" fillId="0" borderId="0" xfId="0" applyNumberFormat="1" applyFont="1" applyAlignment="1">
      <alignment horizontal="right" vertical="top"/>
    </xf>
    <xf numFmtId="165" fontId="4" fillId="0" borderId="0" xfId="0" applyNumberFormat="1" applyFont="1" applyAlignment="1">
      <alignment vertical="top"/>
    </xf>
    <xf numFmtId="166" fontId="4" fillId="3" borderId="0" xfId="0" applyNumberFormat="1" applyFont="1" applyFill="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sheetPr>
    <pageSetUpPr fitToPage="1"/>
  </sheetPr>
  <dimension ref="A1:D21"/>
  <sheetViews>
    <sheetView tabSelected="1" workbookViewId="0"/>
  </sheetViews>
  <sheetFormatPr defaultRowHeight="15"/>
  <cols>
    <col min="1" max="1" width="52.7109375" customWidth="1"/>
    <col min="2" max="4" width="20.7109375" customWidth="1"/>
  </cols>
  <sheetData>
    <row r="1" spans="1:4">
      <c r="A1" s="1" t="s">
        <v>0</v>
      </c>
    </row>
    <row r="2" spans="1:4">
      <c r="A2" s="2" t="s">
        <v>1</v>
      </c>
    </row>
    <row r="4" spans="1:4">
      <c r="A4" s="3"/>
      <c r="B4" s="3" t="s">
        <v>2</v>
      </c>
      <c r="C4" s="3" t="s">
        <v>3</v>
      </c>
      <c r="D4" s="3" t="s">
        <v>4</v>
      </c>
    </row>
    <row r="5" spans="1:4">
      <c r="A5" s="4" t="s">
        <v>9</v>
      </c>
      <c r="B5" s="5">
        <v>68733</v>
      </c>
      <c r="C5" s="5">
        <v>65330</v>
      </c>
      <c r="D5" s="5">
        <v>73950</v>
      </c>
    </row>
    <row r="6" spans="1:4">
      <c r="A6" s="4" t="s">
        <v>10</v>
      </c>
      <c r="B6" s="5">
        <v>67733</v>
      </c>
      <c r="C6" s="5">
        <v>65330</v>
      </c>
      <c r="D6" s="5">
        <v>73950</v>
      </c>
    </row>
    <row r="7" spans="1:4">
      <c r="A7" s="4" t="s">
        <v>11</v>
      </c>
      <c r="B7" s="5">
        <f>B5-B6</f>
        <v>1000.0</v>
      </c>
      <c r="C7" s="5">
        <f>C5-C6</f>
        <v>0.0</v>
      </c>
      <c r="D7" s="5">
        <f>D5-D6</f>
        <v>0.0</v>
      </c>
    </row>
    <row r="8" spans="1:4">
      <c r="A8" s="4" t="s">
        <v>12</v>
      </c>
      <c r="B8" s="5">
        <v>0</v>
      </c>
      <c r="C8" s="5">
        <v>0</v>
      </c>
      <c r="D8" s="5">
        <v>1000</v>
      </c>
    </row>
    <row r="9" spans="1:4">
      <c r="A9" s="4" t="s">
        <v>13</v>
      </c>
      <c r="B9" s="5">
        <v>0</v>
      </c>
      <c r="C9" s="5">
        <v>4576.5</v>
      </c>
      <c r="D9" s="5">
        <v>0</v>
      </c>
    </row>
    <row r="10" spans="1:4">
      <c r="A10" s="4" t="s">
        <v>14</v>
      </c>
      <c r="B10" s="5">
        <v>0</v>
      </c>
      <c r="C10" s="5">
        <v>0</v>
      </c>
      <c r="D10" s="5">
        <v>0</v>
      </c>
    </row>
    <row r="11" spans="1:4">
      <c r="A11" s="6" t="s">
        <v>15</v>
      </c>
      <c r="B11" s="7">
        <f>B5+B8+B9+B10</f>
        <v>68733.0</v>
      </c>
      <c r="C11" s="7">
        <f>C5+C8+C9+C10</f>
        <v>69906.5</v>
      </c>
      <c r="D11" s="7">
        <f>D5+D8+D9+D10</f>
        <v>74950.0</v>
      </c>
    </row>
    <row r="12" spans="1:4">
      <c r="A12" s="4" t="s">
        <v>16</v>
      </c>
      <c r="B12" s="4" t="s">
        <v>5</v>
      </c>
      <c r="C12" s="4" t="s">
        <v>5</v>
      </c>
      <c r="D12" s="4" t="s">
        <v>5</v>
      </c>
    </row>
    <row r="13" spans="1:4">
      <c r="A13" s="4" t="s">
        <v>17</v>
      </c>
      <c r="B13" s="5">
        <f>IF(B12="No",0,ROUND(B11*20/100,2))</f>
        <v>13746.6</v>
      </c>
      <c r="C13" s="5">
        <f>IF(C12="No",0,ROUND(C11*20/100,2))</f>
        <v>13981.3</v>
      </c>
      <c r="D13" s="5">
        <f>IF(D12="No",0,ROUND(D11*20/100,2))</f>
        <v>14990.0</v>
      </c>
    </row>
    <row r="14" spans="1:4">
      <c r="A14" s="6" t="s">
        <v>18</v>
      </c>
      <c r="B14" s="7">
        <f>B11+B13</f>
        <v>82479.6</v>
      </c>
      <c r="C14" s="7">
        <f>C11+C13</f>
        <v>83887.8</v>
      </c>
      <c r="D14" s="7">
        <f>D11+D13</f>
        <v>89940.0</v>
      </c>
    </row>
    <row r="15" spans="1:4">
      <c r="A15" s="6" t="s">
        <v>19</v>
      </c>
      <c r="B15" s="8">
        <f>RANK(B14,$B$14:$D$14,1)</f>
        <v>1</v>
      </c>
      <c r="C15" s="8">
        <f>RANK(C14,$B$14:$D$14,1)</f>
        <v>2</v>
      </c>
      <c r="D15" s="8">
        <f>RANK(D14,$B$14:$D$14,1)</f>
        <v>3</v>
      </c>
    </row>
    <row r="16" spans="1:4">
      <c r="A16" s="4" t="s">
        <v>20</v>
      </c>
      <c r="B16" s="8">
        <v>13</v>
      </c>
      <c r="C16" s="8">
        <v>14</v>
      </c>
      <c r="D16" s="8">
        <v>12</v>
      </c>
    </row>
    <row r="17" spans="1:4">
      <c r="A17" s="4" t="s">
        <v>21</v>
      </c>
      <c r="B17" s="8">
        <v>56</v>
      </c>
      <c r="C17" s="8">
        <v>60</v>
      </c>
      <c r="D17" s="8">
        <v>30</v>
      </c>
    </row>
    <row r="18" spans="1:4">
      <c r="A18" s="4" t="s">
        <v>22</v>
      </c>
      <c r="B18" s="4" t="s">
        <v>6</v>
      </c>
      <c r="C18" s="4" t="s">
        <v>7</v>
      </c>
      <c r="D18" s="4" t="s">
        <v>8</v>
      </c>
    </row>
    <row r="20" spans="1:4">
      <c r="A20" s="4" t="s">
        <v>23</v>
      </c>
    </row>
    <row r="21" spans="1:4">
      <c r="A21" s="4" t="s">
        <v>24</v>
      </c>
    </row>
  </sheetData>
  <pageMargins left="0.5" right="0.5" top="0.6" bottom="0.6" header="0.3" footer="0.3"/>
  <pageSetup paperSize="9" fitToHeight="0" orientation="portrait"/>
  <headerFooter>
    <oddFooter>&amp;L&amp;8Tender analysis – 14 Larch Walk – rear extension&amp;R&amp;8Page &amp;P of &amp;N</oddFooter>
  </headerFooter>
  <legacyDrawing r:id="rId1"/>
</worksheet>
</file>

<file path=xl/worksheets/sheet2.xml><?xml version="1.0" encoding="utf-8"?>
<worksheet xmlns="http://schemas.openxmlformats.org/spreadsheetml/2006/main" xmlns:r="http://schemas.openxmlformats.org/officeDocument/2006/relationships">
  <sheetPr>
    <pageSetUpPr fitToPage="1"/>
  </sheetPr>
  <dimension ref="A1:M25"/>
  <sheetViews>
    <sheetView workbookViewId="0">
      <pane xSplit="2" ySplit="2" topLeftCell="C3" activePane="bottomRight" state="frozen"/>
      <selection pane="topRight" activeCell="C1" sqref="C1"/>
      <selection pane="bottomLeft" activeCell="A3" sqref="A3"/>
      <selection pane="bottomRight"/>
    </sheetView>
  </sheetViews>
  <sheetFormatPr defaultRowHeight="15"/>
  <cols>
    <col min="1" max="1" width="11.7109375" customWidth="1"/>
    <col min="2" max="2" width="46.7109375" customWidth="1"/>
    <col min="3" max="4" width="8.7109375" customWidth="1"/>
    <col min="5" max="13" width="12.7109375" customWidth="1"/>
  </cols>
  <sheetData>
    <row r="1" spans="1:13">
      <c r="A1" s="3" t="s">
        <v>25</v>
      </c>
      <c r="B1" s="3" t="s">
        <v>26</v>
      </c>
      <c r="C1" s="3" t="s">
        <v>27</v>
      </c>
      <c r="D1" s="3" t="s">
        <v>28</v>
      </c>
      <c r="E1" s="3" t="s">
        <v>2</v>
      </c>
      <c r="F1" s="3"/>
      <c r="G1" s="3"/>
      <c r="H1" s="3" t="s">
        <v>3</v>
      </c>
      <c r="I1" s="3"/>
      <c r="J1" s="3"/>
      <c r="K1" s="3" t="s">
        <v>4</v>
      </c>
      <c r="L1" s="3"/>
      <c r="M1" s="3"/>
    </row>
    <row r="2" spans="1:13">
      <c r="E2" s="3" t="s">
        <v>29</v>
      </c>
      <c r="F2" s="3" t="s">
        <v>30</v>
      </c>
      <c r="G2" s="3" t="s">
        <v>31</v>
      </c>
      <c r="H2" s="3" t="s">
        <v>29</v>
      </c>
      <c r="I2" s="3" t="s">
        <v>30</v>
      </c>
      <c r="J2" s="3" t="s">
        <v>31</v>
      </c>
      <c r="K2" s="3" t="s">
        <v>29</v>
      </c>
      <c r="L2" s="3" t="s">
        <v>30</v>
      </c>
      <c r="M2" s="3" t="s">
        <v>31</v>
      </c>
    </row>
    <row r="3" spans="1:13">
      <c r="A3" s="4" t="s">
        <v>32</v>
      </c>
      <c r="B3" s="4" t="s">
        <v>33</v>
      </c>
      <c r="C3" s="8">
        <v>1</v>
      </c>
      <c r="D3" s="4" t="s">
        <v>34</v>
      </c>
      <c r="E3" s="5">
        <v>9800</v>
      </c>
      <c r="F3" s="5">
        <v>9800</v>
      </c>
      <c r="G3" s="5">
        <f>ROUND($C3*E3,2)</f>
        <v>9800.0</v>
      </c>
      <c r="I3" s="4" t="s">
        <v>35</v>
      </c>
      <c r="L3" s="4" t="s">
        <v>35</v>
      </c>
    </row>
    <row r="4" spans="1:13">
      <c r="A4" s="4" t="s">
        <v>36</v>
      </c>
      <c r="B4" s="4" t="s">
        <v>37</v>
      </c>
      <c r="C4" s="9">
        <v>11.3</v>
      </c>
      <c r="D4" s="4" t="s">
        <v>38</v>
      </c>
      <c r="E4" s="5">
        <v>85</v>
      </c>
      <c r="F4" s="5">
        <v>960.5</v>
      </c>
      <c r="G4" s="5">
        <f>ROUND($C4*E4,2)</f>
        <v>960.5</v>
      </c>
      <c r="I4" s="4" t="s">
        <v>39</v>
      </c>
      <c r="L4" s="4" t="s">
        <v>35</v>
      </c>
    </row>
    <row r="5" spans="1:13">
      <c r="A5" s="4" t="s">
        <v>40</v>
      </c>
      <c r="B5" s="4" t="s">
        <v>41</v>
      </c>
      <c r="C5" s="9">
        <v>28</v>
      </c>
      <c r="D5" s="4" t="s">
        <v>38</v>
      </c>
      <c r="E5" s="5">
        <v>22</v>
      </c>
      <c r="F5" s="5">
        <v>616</v>
      </c>
      <c r="G5" s="5">
        <f>ROUND($C5*E5,2)</f>
        <v>616.0</v>
      </c>
      <c r="I5" s="4" t="s">
        <v>39</v>
      </c>
      <c r="L5" s="4" t="s">
        <v>35</v>
      </c>
    </row>
    <row r="6" spans="1:13">
      <c r="A6" s="4" t="s">
        <v>42</v>
      </c>
      <c r="B6" s="4" t="s">
        <v>43</v>
      </c>
      <c r="C6" s="9">
        <v>9.4</v>
      </c>
      <c r="D6" s="4" t="s">
        <v>44</v>
      </c>
      <c r="E6" s="5">
        <v>95</v>
      </c>
      <c r="F6" s="5">
        <v>893</v>
      </c>
      <c r="G6" s="5">
        <f>ROUND($C6*E6,2)</f>
        <v>893.0</v>
      </c>
      <c r="I6" s="4" t="s">
        <v>35</v>
      </c>
      <c r="L6" s="4" t="s">
        <v>35</v>
      </c>
    </row>
    <row r="7" spans="1:13">
      <c r="A7" s="4" t="s">
        <v>45</v>
      </c>
      <c r="B7" s="4" t="s">
        <v>46</v>
      </c>
      <c r="C7" s="9">
        <v>14.4</v>
      </c>
      <c r="D7" s="4" t="s">
        <v>47</v>
      </c>
      <c r="E7" s="5">
        <v>120</v>
      </c>
      <c r="F7" s="5">
        <v>1728</v>
      </c>
      <c r="G7" s="5">
        <f>ROUND($C7*E7,2)</f>
        <v>1728.0</v>
      </c>
      <c r="I7" s="4" t="s">
        <v>35</v>
      </c>
      <c r="L7" s="4" t="s">
        <v>35</v>
      </c>
    </row>
    <row r="8" spans="1:13">
      <c r="A8" s="4" t="s">
        <v>48</v>
      </c>
      <c r="B8" s="4" t="s">
        <v>49</v>
      </c>
      <c r="C8" s="9">
        <v>21.5</v>
      </c>
      <c r="D8" s="4" t="s">
        <v>38</v>
      </c>
      <c r="E8" s="5">
        <v>78</v>
      </c>
      <c r="F8" s="5">
        <v>1677</v>
      </c>
      <c r="G8" s="5">
        <f>ROUND($C8*E8,2)</f>
        <v>1677.0</v>
      </c>
      <c r="I8" s="4" t="s">
        <v>35</v>
      </c>
      <c r="L8" s="4" t="s">
        <v>35</v>
      </c>
    </row>
    <row r="9" spans="1:13">
      <c r="A9" s="4" t="s">
        <v>50</v>
      </c>
      <c r="B9" s="4" t="s">
        <v>51</v>
      </c>
      <c r="C9" s="8">
        <v>1</v>
      </c>
      <c r="D9" s="4" t="s">
        <v>34</v>
      </c>
      <c r="E9" s="5">
        <v>2900</v>
      </c>
      <c r="F9" s="5">
        <v>2900</v>
      </c>
      <c r="G9" s="5">
        <f>ROUND($C9*E9,2)</f>
        <v>2900.0</v>
      </c>
      <c r="I9" s="4" t="s">
        <v>39</v>
      </c>
      <c r="L9" s="4" t="s">
        <v>35</v>
      </c>
    </row>
    <row r="10" spans="1:13">
      <c r="A10" s="4" t="s">
        <v>52</v>
      </c>
      <c r="B10" s="4" t="s">
        <v>53</v>
      </c>
      <c r="C10" s="9">
        <v>39</v>
      </c>
      <c r="D10" s="4" t="s">
        <v>38</v>
      </c>
      <c r="E10" s="5">
        <v>245</v>
      </c>
      <c r="F10" s="5">
        <v>9555</v>
      </c>
      <c r="G10" s="5">
        <f>ROUND($C10*E10,2)</f>
        <v>9555.0</v>
      </c>
      <c r="I10" s="4" t="s">
        <v>35</v>
      </c>
      <c r="L10" s="4" t="s">
        <v>35</v>
      </c>
    </row>
    <row r="11" spans="1:13">
      <c r="A11" s="4" t="s">
        <v>54</v>
      </c>
      <c r="B11" s="4" t="s">
        <v>55</v>
      </c>
      <c r="C11" s="9">
        <v>14.4</v>
      </c>
      <c r="D11" s="4" t="s">
        <v>47</v>
      </c>
      <c r="E11" s="5">
        <v>165</v>
      </c>
      <c r="F11" s="5">
        <v>2376</v>
      </c>
      <c r="G11" s="5">
        <f>ROUND($C11*E11,2)</f>
        <v>2376.0</v>
      </c>
      <c r="I11" s="4" t="s">
        <v>35</v>
      </c>
      <c r="L11" s="4" t="s">
        <v>35</v>
      </c>
    </row>
    <row r="12" spans="1:13">
      <c r="A12" s="4" t="s">
        <v>56</v>
      </c>
      <c r="B12" s="4" t="s">
        <v>57</v>
      </c>
      <c r="C12" s="9">
        <v>25.6</v>
      </c>
      <c r="D12" s="4" t="s">
        <v>38</v>
      </c>
      <c r="E12" s="5">
        <v>210</v>
      </c>
      <c r="F12" s="5">
        <v>5376</v>
      </c>
      <c r="G12" s="5">
        <f>ROUND($C12*E12,2)</f>
        <v>5376.0</v>
      </c>
      <c r="I12" s="4" t="s">
        <v>35</v>
      </c>
      <c r="L12" s="4" t="s">
        <v>35</v>
      </c>
    </row>
    <row r="13" spans="1:13">
      <c r="A13" s="4" t="s">
        <v>58</v>
      </c>
      <c r="B13" s="4" t="s">
        <v>59</v>
      </c>
      <c r="C13" s="8">
        <v>2</v>
      </c>
      <c r="D13" s="4" t="s">
        <v>60</v>
      </c>
      <c r="E13" s="5">
        <v>1450</v>
      </c>
      <c r="F13" s="10">
        <v>3900</v>
      </c>
      <c r="G13" s="10">
        <f>ROUND($C13*E13,2)</f>
        <v>2900.0</v>
      </c>
      <c r="I13" s="4" t="s">
        <v>35</v>
      </c>
      <c r="L13" s="4" t="s">
        <v>35</v>
      </c>
    </row>
    <row r="14" spans="1:13">
      <c r="A14" s="4" t="s">
        <v>61</v>
      </c>
      <c r="B14" s="4" t="s">
        <v>62</v>
      </c>
      <c r="C14" s="8">
        <v>1</v>
      </c>
      <c r="D14" s="4" t="s">
        <v>60</v>
      </c>
      <c r="E14" s="5">
        <v>9200</v>
      </c>
      <c r="F14" s="5">
        <v>9200</v>
      </c>
      <c r="G14" s="5">
        <f>ROUND($C14*E14,2)</f>
        <v>9200.0</v>
      </c>
      <c r="I14" s="4" t="s">
        <v>35</v>
      </c>
      <c r="L14" s="4" t="s">
        <v>35</v>
      </c>
    </row>
    <row r="15" spans="1:13">
      <c r="A15" s="4" t="s">
        <v>63</v>
      </c>
      <c r="B15" s="4" t="s">
        <v>64</v>
      </c>
      <c r="C15" s="8">
        <v>1</v>
      </c>
      <c r="D15" s="4" t="s">
        <v>60</v>
      </c>
      <c r="E15" s="5">
        <v>1350</v>
      </c>
      <c r="F15" s="5">
        <v>1350</v>
      </c>
      <c r="G15" s="5">
        <f>ROUND($C15*E15,2)</f>
        <v>1350.0</v>
      </c>
      <c r="I15" s="4" t="s">
        <v>35</v>
      </c>
      <c r="L15" s="4" t="s">
        <v>35</v>
      </c>
    </row>
    <row r="16" spans="1:13">
      <c r="A16" s="4" t="s">
        <v>65</v>
      </c>
      <c r="B16" s="4" t="s">
        <v>66</v>
      </c>
      <c r="C16" s="9">
        <v>52</v>
      </c>
      <c r="D16" s="4" t="s">
        <v>38</v>
      </c>
      <c r="E16" s="5">
        <v>26</v>
      </c>
      <c r="F16" s="5">
        <v>1352</v>
      </c>
      <c r="G16" s="5">
        <f>ROUND($C16*E16,2)</f>
        <v>1352.0</v>
      </c>
      <c r="I16" s="4" t="s">
        <v>35</v>
      </c>
      <c r="L16" s="4" t="s">
        <v>35</v>
      </c>
    </row>
    <row r="17" spans="1:12">
      <c r="A17" s="4" t="s">
        <v>67</v>
      </c>
      <c r="B17" s="4" t="s">
        <v>68</v>
      </c>
      <c r="C17" s="9">
        <v>21.5</v>
      </c>
      <c r="D17" s="4" t="s">
        <v>38</v>
      </c>
      <c r="E17" s="5">
        <v>30</v>
      </c>
      <c r="F17" s="5">
        <v>645</v>
      </c>
      <c r="G17" s="5">
        <f>ROUND($C17*E17,2)</f>
        <v>645.0</v>
      </c>
      <c r="I17" s="4" t="s">
        <v>35</v>
      </c>
      <c r="L17" s="4" t="s">
        <v>35</v>
      </c>
    </row>
    <row r="18" spans="1:12">
      <c r="A18" s="4" t="s">
        <v>69</v>
      </c>
      <c r="B18" s="4" t="s">
        <v>70</v>
      </c>
      <c r="C18" s="9">
        <v>21.5</v>
      </c>
      <c r="D18" s="4" t="s">
        <v>38</v>
      </c>
      <c r="E18" s="5">
        <v>68</v>
      </c>
      <c r="F18" s="5">
        <v>1462</v>
      </c>
      <c r="G18" s="5">
        <f>ROUND($C18*E18,2)</f>
        <v>1462.0</v>
      </c>
      <c r="I18" s="4" t="s">
        <v>35</v>
      </c>
      <c r="L18" s="4" t="s">
        <v>35</v>
      </c>
    </row>
    <row r="19" spans="1:12">
      <c r="A19" s="4" t="s">
        <v>71</v>
      </c>
      <c r="B19" s="4" t="s">
        <v>72</v>
      </c>
      <c r="C19" s="9">
        <v>21.5</v>
      </c>
      <c r="D19" s="4" t="s">
        <v>38</v>
      </c>
      <c r="E19" s="5">
        <v>95</v>
      </c>
      <c r="F19" s="5">
        <v>2042.5</v>
      </c>
      <c r="G19" s="5">
        <f>ROUND($C19*E19,2)</f>
        <v>2042.5</v>
      </c>
      <c r="I19" s="4" t="s">
        <v>35</v>
      </c>
      <c r="L19" s="4" t="s">
        <v>35</v>
      </c>
    </row>
    <row r="20" spans="1:12">
      <c r="A20" s="4" t="s">
        <v>73</v>
      </c>
      <c r="B20" s="4" t="s">
        <v>74</v>
      </c>
      <c r="C20" s="8">
        <v>1</v>
      </c>
      <c r="D20" s="4" t="s">
        <v>34</v>
      </c>
      <c r="E20" s="5">
        <v>2400</v>
      </c>
      <c r="F20" s="5">
        <v>2400</v>
      </c>
      <c r="G20" s="5">
        <f>ROUND($C20*E20,2)</f>
        <v>2400.0</v>
      </c>
      <c r="I20" s="4" t="s">
        <v>35</v>
      </c>
      <c r="L20" s="4" t="s">
        <v>35</v>
      </c>
    </row>
    <row r="21" spans="1:12">
      <c r="A21" s="4" t="s">
        <v>75</v>
      </c>
      <c r="B21" s="4" t="s">
        <v>76</v>
      </c>
      <c r="F21" s="5">
        <v>3000</v>
      </c>
      <c r="I21" s="4" t="s">
        <v>35</v>
      </c>
      <c r="L21" s="5">
        <v>2000</v>
      </c>
    </row>
    <row r="22" spans="1:12">
      <c r="A22" s="4" t="s">
        <v>77</v>
      </c>
      <c r="B22" s="4" t="s">
        <v>78</v>
      </c>
      <c r="F22" s="5">
        <v>2500</v>
      </c>
      <c r="I22" s="4" t="s">
        <v>35</v>
      </c>
      <c r="L22" s="5">
        <v>2500</v>
      </c>
    </row>
    <row r="23" spans="1:12">
      <c r="A23" s="4" t="s">
        <v>79</v>
      </c>
      <c r="B23" s="4" t="s">
        <v>80</v>
      </c>
      <c r="F23" s="5">
        <v>5000</v>
      </c>
      <c r="I23" s="4" t="s">
        <v>35</v>
      </c>
      <c r="L23" s="4" t="s">
        <v>35</v>
      </c>
    </row>
    <row r="25" spans="1:12">
      <c r="B25" s="4" t="s">
        <v>81</v>
      </c>
    </row>
  </sheetData>
  <mergeCells count="3">
    <mergeCell ref="E1:G1"/>
    <mergeCell ref="H1:J1"/>
    <mergeCell ref="K1:M1"/>
  </mergeCells>
  <pageMargins left="0.5" right="0.5" top="0.6" bottom="0.6" header="0.3" footer="0.3"/>
  <pageSetup paperSize="9" fitToHeight="0" orientation="landscape"/>
  <headerFooter>
    <oddFooter>&amp;L&amp;8Tender analysis – 14 Larch Walk – rear extension&amp;R&amp;8Page &amp;P of &amp;N</oddFooter>
  </headerFooter>
  <legacyDrawing r:id="rId1"/>
</worksheet>
</file>

<file path=xl/worksheets/sheet3.xml><?xml version="1.0" encoding="utf-8"?>
<worksheet xmlns="http://schemas.openxmlformats.org/spreadsheetml/2006/main" xmlns:r="http://schemas.openxmlformats.org/officeDocument/2006/relationships">
  <sheetPr>
    <pageSetUpPr fitToPage="1"/>
  </sheetPr>
  <dimension ref="A1:I2"/>
  <sheetViews>
    <sheetView workbookViewId="0"/>
  </sheetViews>
  <sheetFormatPr defaultRowHeight="15"/>
  <cols>
    <col min="1" max="1" width="26.7109375" customWidth="1"/>
    <col min="2" max="2" width="9.7109375" customWidth="1"/>
    <col min="3" max="3" width="40.7109375" customWidth="1"/>
    <col min="4" max="8" width="14.7109375" customWidth="1"/>
    <col min="9" max="9" width="40.7109375" customWidth="1"/>
  </cols>
  <sheetData>
    <row r="1" spans="1:9">
      <c r="A1" s="3" t="s">
        <v>82</v>
      </c>
      <c r="B1" s="3" t="s">
        <v>25</v>
      </c>
      <c r="C1" s="3" t="s">
        <v>26</v>
      </c>
      <c r="D1" s="3" t="s">
        <v>27</v>
      </c>
      <c r="E1" s="3" t="s">
        <v>29</v>
      </c>
      <c r="F1" s="3" t="s">
        <v>83</v>
      </c>
      <c r="G1" s="3" t="s">
        <v>84</v>
      </c>
      <c r="H1" s="3" t="s">
        <v>85</v>
      </c>
      <c r="I1" s="3" t="s">
        <v>86</v>
      </c>
    </row>
    <row r="2" spans="1:9">
      <c r="A2" s="4" t="s">
        <v>2</v>
      </c>
      <c r="B2" s="4" t="s">
        <v>58</v>
      </c>
      <c r="C2" s="4" t="s">
        <v>59</v>
      </c>
      <c r="D2" s="9">
        <v>2</v>
      </c>
      <c r="E2" s="5">
        <v>1450</v>
      </c>
      <c r="F2" s="10">
        <v>3900</v>
      </c>
      <c r="G2" s="5">
        <f>ROUND(D2*E2,2)</f>
        <v>2900.0</v>
      </c>
      <c r="H2" s="5">
        <f>F2-G2</f>
        <v>1000.0</v>
      </c>
      <c r="I2" s="4" t="s">
        <v>87</v>
      </c>
    </row>
  </sheetData>
  <pageMargins left="0.5" right="0.5" top="0.6" bottom="0.6" header="0.3" footer="0.3"/>
  <pageSetup paperSize="9" fitToHeight="0" orientation="landscape"/>
  <headerFooter>
    <oddFooter>&amp;L&amp;8Tender analysis – 14 Larch Walk – rear extension&amp;R&amp;8Page &amp;P of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F8"/>
  <sheetViews>
    <sheetView workbookViewId="0"/>
  </sheetViews>
  <sheetFormatPr defaultRowHeight="15"/>
  <cols>
    <col min="1" max="1" width="26.7109375" customWidth="1"/>
    <col min="2" max="2" width="18.7109375" customWidth="1"/>
    <col min="3" max="3" width="60.7109375" customWidth="1"/>
    <col min="4" max="4" width="30.7109375" customWidth="1"/>
    <col min="5" max="5" width="14.7109375" customWidth="1"/>
    <col min="6" max="6" width="40.7109375" customWidth="1"/>
  </cols>
  <sheetData>
    <row r="1" spans="1:6">
      <c r="A1" s="3" t="s">
        <v>82</v>
      </c>
      <c r="B1" s="3" t="s">
        <v>88</v>
      </c>
      <c r="C1" s="3" t="s">
        <v>89</v>
      </c>
      <c r="D1" s="3" t="s">
        <v>86</v>
      </c>
      <c r="E1" s="3" t="s">
        <v>90</v>
      </c>
      <c r="F1" s="3" t="s">
        <v>91</v>
      </c>
    </row>
    <row r="2" spans="1:6">
      <c r="A2" s="4" t="s">
        <v>3</v>
      </c>
      <c r="B2" s="4" t="s">
        <v>92</v>
      </c>
      <c r="C2" s="4" t="s">
        <v>93</v>
      </c>
      <c r="D2" s="4" t="s">
        <v>94</v>
      </c>
      <c r="E2" s="5">
        <v>960.5</v>
      </c>
      <c r="F2" s="4" t="s">
        <v>95</v>
      </c>
    </row>
    <row r="3" spans="1:6">
      <c r="A3" s="4" t="s">
        <v>3</v>
      </c>
      <c r="B3" s="4" t="s">
        <v>92</v>
      </c>
      <c r="C3" s="4" t="s">
        <v>96</v>
      </c>
      <c r="D3" s="4" t="s">
        <v>94</v>
      </c>
      <c r="E3" s="5">
        <v>616</v>
      </c>
      <c r="F3" s="4" t="s">
        <v>95</v>
      </c>
    </row>
    <row r="4" spans="1:6">
      <c r="A4" s="4" t="s">
        <v>3</v>
      </c>
      <c r="B4" s="4" t="s">
        <v>92</v>
      </c>
      <c r="C4" s="4" t="s">
        <v>97</v>
      </c>
      <c r="D4" s="4" t="s">
        <v>94</v>
      </c>
      <c r="E4" s="5">
        <v>3000</v>
      </c>
      <c r="F4" s="4" t="s">
        <v>98</v>
      </c>
    </row>
    <row r="5" spans="1:6">
      <c r="A5" s="4" t="s">
        <v>3</v>
      </c>
      <c r="B5" s="4" t="s">
        <v>99</v>
      </c>
      <c r="C5" s="4" t="s">
        <v>100</v>
      </c>
      <c r="D5" s="4" t="s">
        <v>101</v>
      </c>
      <c r="E5" s="5">
        <v>0</v>
      </c>
      <c r="F5" s="4" t="s">
        <v>102</v>
      </c>
    </row>
    <row r="6" spans="1:6">
      <c r="A6" s="4" t="s">
        <v>4</v>
      </c>
      <c r="B6" s="4" t="s">
        <v>99</v>
      </c>
      <c r="C6" s="4" t="s">
        <v>103</v>
      </c>
      <c r="D6" s="4" t="s">
        <v>104</v>
      </c>
      <c r="E6" s="4" t="s">
        <v>105</v>
      </c>
      <c r="F6" s="4" t="s">
        <v>106</v>
      </c>
    </row>
    <row r="7" spans="1:6">
      <c r="A7" s="4" t="s">
        <v>4</v>
      </c>
      <c r="B7" s="4" t="s">
        <v>107</v>
      </c>
      <c r="C7" s="4" t="s">
        <v>108</v>
      </c>
      <c r="D7" s="4" t="s">
        <v>104</v>
      </c>
      <c r="E7" s="4" t="s">
        <v>105</v>
      </c>
      <c r="F7" s="4" t="s">
        <v>106</v>
      </c>
    </row>
    <row r="8" spans="1:6">
      <c r="A8" s="4" t="s">
        <v>4</v>
      </c>
      <c r="B8" s="4" t="s">
        <v>107</v>
      </c>
      <c r="C8" s="4" t="s">
        <v>109</v>
      </c>
      <c r="D8" s="4" t="s">
        <v>104</v>
      </c>
      <c r="E8" s="5">
        <v>0</v>
      </c>
      <c r="F8" s="4" t="s">
        <v>110</v>
      </c>
    </row>
  </sheetData>
  <pageMargins left="0.5" right="0.5" top="0.6" bottom="0.6" header="0.3" footer="0.3"/>
  <pageSetup paperSize="9" fitToHeight="0" orientation="landscape"/>
  <headerFooter>
    <oddFooter>&amp;L&amp;8Tender analysis – 14 Larch Walk – rear extension&amp;R&amp;8Page &amp;P of &amp;N</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A11"/>
  <sheetViews>
    <sheetView workbookViewId="0"/>
  </sheetViews>
  <sheetFormatPr defaultRowHeight="15"/>
  <cols>
    <col min="1" max="1" width="120.7109375" customWidth="1"/>
  </cols>
  <sheetData>
    <row r="1" spans="1:1">
      <c r="A1" s="1" t="s">
        <v>111</v>
      </c>
    </row>
    <row r="3" spans="1:1">
      <c r="A3" s="4" t="s">
        <v>112</v>
      </c>
    </row>
    <row r="4" spans="1:1">
      <c r="A4" s="4" t="s">
        <v>113</v>
      </c>
    </row>
    <row r="5" spans="1:1">
      <c r="A5" s="4" t="s">
        <v>114</v>
      </c>
    </row>
    <row r="6" spans="1:1">
      <c r="A6" s="4" t="s">
        <v>115</v>
      </c>
    </row>
    <row r="7" spans="1:1">
      <c r="A7" s="4" t="s">
        <v>116</v>
      </c>
    </row>
    <row r="8" spans="1:1">
      <c r="A8" s="4" t="s">
        <v>117</v>
      </c>
    </row>
    <row r="9" spans="1:1">
      <c r="A9" s="4" t="s">
        <v>118</v>
      </c>
    </row>
    <row r="10" spans="1:1">
      <c r="A10" s="4" t="s">
        <v>119</v>
      </c>
    </row>
    <row r="11" spans="1:1">
      <c r="A11" s="4" t="s">
        <v>120</v>
      </c>
    </row>
  </sheetData>
  <pageMargins left="0.5" right="0.5" top="0.6" bottom="0.6" header="0.3" footer="0.3"/>
  <pageSetup paperSize="9" fitToHeight="0" orientation="portrait"/>
  <headerFooter>
    <oddFooter>&amp;L&amp;8Tender analysis – 14 Larch Walk – rear extension&amp;R&amp;8Page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Summary</vt:lpstr>
      <vt:lpstr>Item comparison</vt:lpstr>
      <vt:lpstr>Arithmetical check</vt:lpstr>
      <vt:lpstr>Qualifications and gaps</vt:lpstr>
      <vt:lpstr>Basis</vt:lpstr>
      <vt:lpstr>'Item comparison'!Print_Titles</vt:lpstr>
    </vt:vector>
  </TitlesOfParts>
  <Company>Harbour Lane Architects Ltd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Tender analysis – 14 Larch Walk – rear extension</dc:title>
  <dc:creator>Harbour Lane Architects Ltd</dc:creator>
  <cp:lastModifiedBy>Harbour Lane Architects Ltd</cp:lastModifiedBy>
  <dcterms:created xsi:type="dcterms:W3CDTF">2026-10-12T12:45:34Z</dcterms:created>
  <dcterms:modified xsi:type="dcterms:W3CDTF">2026-10-12T12:45:34Z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enerated">
    <vt:bool>true</vt:bool>
  </property>
  <property fmtid="{D5CDD505-2E9C-101B-9397-08002B2CF9AE}" pid="3" name="AIGenerator">
    <vt:lpwstr>ArchX</vt:lpwstr>
  </property>
  <property fmtid="{D5CDD505-2E9C-101B-9397-08002B2CF9AE}" pid="4" name="DigitalSourceType">
    <vt:lpwstr>http://cv.iptc.org/newscodes/digitalsourcetype/trainedAlgorithmicMedia</vt:lpwstr>
  </property>
</Properties>
</file>